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Цикличное меню март 1-4кл" sheetId="1" r:id="rId1"/>
  </sheets>
  <definedNames>
    <definedName name="Print_Area_0" localSheetId="0">'Цикличное меню март 1-4кл'!$A$1:$H$87</definedName>
    <definedName name="Print_Area_0_0" localSheetId="0">'Цикличное меню март 1-4кл'!$A$1:$H$87</definedName>
    <definedName name="Print_Area_0_0_0" localSheetId="0">'Цикличное меню март 1-4кл'!$A$1:$H$87</definedName>
    <definedName name="Print_Area_0_0_0_0" localSheetId="0">'Цикличное меню март 1-4кл'!$A$1:$H$87</definedName>
    <definedName name="Print_Area_0_0_0_0_0" localSheetId="0">'Цикличное меню март 1-4кл'!$A$1:$H$87</definedName>
    <definedName name="Print_Area_0_0_0_0_0_0" localSheetId="0">'Цикличное меню март 1-4кл'!$A$1:$H$87</definedName>
    <definedName name="Print_Area_0_0_0_0_0_0_0" localSheetId="0">'Цикличное меню март 1-4кл'!$A$1:$H$87</definedName>
    <definedName name="_xlnm.Print_Area" localSheetId="0">'Цикличное меню март 1-4кл'!$A$1:$H$87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4" i="1" l="1"/>
  <c r="G84" i="1"/>
  <c r="F84" i="1"/>
  <c r="E84" i="1"/>
  <c r="C84" i="1"/>
  <c r="H75" i="1"/>
  <c r="C75" i="1"/>
  <c r="G74" i="1"/>
  <c r="G75" i="1" s="1"/>
  <c r="F74" i="1"/>
  <c r="F75" i="1" s="1"/>
  <c r="E74" i="1"/>
  <c r="E75" i="1" s="1"/>
  <c r="C68" i="1"/>
  <c r="G67" i="1"/>
  <c r="G68" i="1" s="1"/>
  <c r="F67" i="1"/>
  <c r="F68" i="1" s="1"/>
  <c r="E67" i="1"/>
  <c r="E68" i="1" s="1"/>
  <c r="H59" i="1"/>
  <c r="G59" i="1"/>
  <c r="F59" i="1"/>
  <c r="E59" i="1"/>
  <c r="C59" i="1"/>
  <c r="H51" i="1"/>
  <c r="G51" i="1"/>
  <c r="F51" i="1"/>
  <c r="E51" i="1"/>
  <c r="C51" i="1"/>
  <c r="H44" i="1"/>
  <c r="G44" i="1"/>
  <c r="F44" i="1"/>
  <c r="E44" i="1"/>
  <c r="C44" i="1"/>
  <c r="F36" i="1"/>
  <c r="E36" i="1"/>
  <c r="C36" i="1"/>
  <c r="G32" i="1"/>
  <c r="G36" i="1" s="1"/>
  <c r="H31" i="1"/>
  <c r="H36" i="1" s="1"/>
  <c r="H28" i="1"/>
  <c r="G28" i="1"/>
  <c r="F28" i="1"/>
  <c r="E28" i="1"/>
  <c r="C28" i="1"/>
  <c r="H19" i="1"/>
  <c r="G19" i="1"/>
  <c r="F19" i="1"/>
  <c r="E19" i="1"/>
  <c r="C19" i="1"/>
  <c r="H11" i="1"/>
  <c r="G11" i="1"/>
  <c r="F11" i="1"/>
  <c r="E11" i="1"/>
  <c r="C11" i="1"/>
  <c r="G87" i="1" l="1"/>
  <c r="E87" i="1"/>
  <c r="F87" i="1"/>
  <c r="H67" i="1"/>
  <c r="H68" i="1" s="1"/>
  <c r="H87" i="1" s="1"/>
</calcChain>
</file>

<file path=xl/sharedStrings.xml><?xml version="1.0" encoding="utf-8"?>
<sst xmlns="http://schemas.openxmlformats.org/spreadsheetml/2006/main" count="107" uniqueCount="68">
  <si>
    <t xml:space="preserve">Меню завтраков для обучающихся 1-4 классов (сезон весна) С 01.03.2021г. Пищевая ценность ЗАВТРАК </t>
  </si>
  <si>
    <t>Пищевые вещества, г</t>
  </si>
  <si>
    <t>Энергетическая ценность, кКал</t>
  </si>
  <si>
    <t>№ рецептуры</t>
  </si>
  <si>
    <t xml:space="preserve">День 1 </t>
  </si>
  <si>
    <t>Выход</t>
  </si>
  <si>
    <t>Цена</t>
  </si>
  <si>
    <t>Б</t>
  </si>
  <si>
    <t>Ж</t>
  </si>
  <si>
    <t>У</t>
  </si>
  <si>
    <t>Бутерброд с сыром "Голландский" и маслом сливочным</t>
  </si>
  <si>
    <t xml:space="preserve">Каша жидкая молочная (рисовая) </t>
  </si>
  <si>
    <t>200 /5</t>
  </si>
  <si>
    <t>Какао с молоком</t>
  </si>
  <si>
    <t>Хлеб пшеничный</t>
  </si>
  <si>
    <t>Хлеб ржаной йодированный</t>
  </si>
  <si>
    <t>Фрукты свежие  (яблоко)</t>
  </si>
  <si>
    <t>Итого</t>
  </si>
  <si>
    <t xml:space="preserve">День 2 </t>
  </si>
  <si>
    <t>Свекла отварная с маслом растительным</t>
  </si>
  <si>
    <t>Жаркое по-домашнему</t>
  </si>
  <si>
    <t>*</t>
  </si>
  <si>
    <t>Чай с сахаром</t>
  </si>
  <si>
    <t>Кисломолочный продукт кефир 2,7 %-ой жирности</t>
  </si>
  <si>
    <t xml:space="preserve">День  3 </t>
  </si>
  <si>
    <t>Помидор соленый (консервир.)</t>
  </si>
  <si>
    <t>Котлеты рубленные из курицы</t>
  </si>
  <si>
    <t>Каша вязкая (гречневая)</t>
  </si>
  <si>
    <t>150 /5</t>
  </si>
  <si>
    <t>Кисель из ягод замороженных</t>
  </si>
  <si>
    <t>Фрукты свежие ( яблоки)</t>
  </si>
  <si>
    <t xml:space="preserve">День 4 </t>
  </si>
  <si>
    <t>Огурец соленый (консерв.)</t>
  </si>
  <si>
    <t>Л 386/597</t>
  </si>
  <si>
    <t>Рыба,  запеченная с картофелем   по-русски ( 60/175)</t>
  </si>
  <si>
    <t>Чай с лимоном</t>
  </si>
  <si>
    <t>Пирог фруктовый "Школьный"/кондитерское изделие</t>
  </si>
  <si>
    <t xml:space="preserve">День 5 </t>
  </si>
  <si>
    <t>Котлеты (биточки) особые</t>
  </si>
  <si>
    <t>Л 224</t>
  </si>
  <si>
    <t>Рагу из овощей</t>
  </si>
  <si>
    <t>Сок натуральный в ассортименте</t>
  </si>
  <si>
    <t xml:space="preserve">День 6 </t>
  </si>
  <si>
    <t>Омлет с прогретым горошком и маслом сливочным 120/60/5</t>
  </si>
  <si>
    <t>Фрукты свежие (яблоко)</t>
  </si>
  <si>
    <t xml:space="preserve">День 7 </t>
  </si>
  <si>
    <t>Икра кабачковая</t>
  </si>
  <si>
    <t>Котлета рыбная</t>
  </si>
  <si>
    <t>Картофельное пюре</t>
  </si>
  <si>
    <t>Сок  натуральный в ассортименте</t>
  </si>
  <si>
    <t xml:space="preserve">День 8 </t>
  </si>
  <si>
    <t>Фруктовый чай</t>
  </si>
  <si>
    <t>Кондитерское изделие (Ромашка)</t>
  </si>
  <si>
    <t xml:space="preserve">День 9 </t>
  </si>
  <si>
    <t>Пудинг из творога (запечённый)со сгущенным молоком 160/30</t>
  </si>
  <si>
    <t>Кисломолочный продукт йогурт 3,2 %-ой жирности</t>
  </si>
  <si>
    <t>День  10 (пятница)</t>
  </si>
  <si>
    <t>Кукуруза консервированная проваренная</t>
  </si>
  <si>
    <t>Фрикадельки из кур или бройлеров-цыплят</t>
  </si>
  <si>
    <t>Макаронные изделия отварные с овощами</t>
  </si>
  <si>
    <t>Кофейный напиток на молоке</t>
  </si>
  <si>
    <t>Фрукты свежие яблоки</t>
  </si>
  <si>
    <t>Фактически завтрак (СРЕДНЕЕ)</t>
  </si>
  <si>
    <t>И.о.исполнительного директора Автономной некоммерческой организации</t>
  </si>
  <si>
    <t>"Стандарты социального питания"                                       Д.В.Уральский</t>
  </si>
  <si>
    <t>Крахмал</t>
  </si>
  <si>
    <t>278/330</t>
  </si>
  <si>
    <t>Тефтели из говядины с соусом сметанным 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</si>
</sst>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2" fontId="1" fillId="2" borderId="0" xfId="0" applyNumberFormat="1" applyFont="1" applyFill="1" applyBorder="1"/>
    <xf numFmtId="2" fontId="1" fillId="2" borderId="2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 applyBorder="1"/>
    <xf numFmtId="2" fontId="2" fillId="2" borderId="2" xfId="0" applyNumberFormat="1" applyFont="1" applyFill="1" applyBorder="1"/>
    <xf numFmtId="2" fontId="2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wrapText="1"/>
    </xf>
    <xf numFmtId="2" fontId="1" fillId="2" borderId="3" xfId="0" applyNumberFormat="1" applyFont="1" applyFill="1" applyBorder="1" applyAlignment="1">
      <alignment horizontal="right" wrapText="1"/>
    </xf>
    <xf numFmtId="2" fontId="3" fillId="2" borderId="0" xfId="0" applyNumberFormat="1" applyFont="1" applyFill="1" applyBorder="1"/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/>
    <xf numFmtId="2" fontId="5" fillId="2" borderId="2" xfId="0" applyNumberFormat="1" applyFont="1" applyFill="1" applyBorder="1"/>
    <xf numFmtId="2" fontId="5" fillId="2" borderId="1" xfId="0" applyNumberFormat="1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2" fontId="3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/>
    <xf numFmtId="2" fontId="6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/>
    <xf numFmtId="2" fontId="1" fillId="2" borderId="0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/>
    <xf numFmtId="2" fontId="1" fillId="2" borderId="4" xfId="0" applyNumberFormat="1" applyFon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18"/>
  <sheetViews>
    <sheetView tabSelected="1" zoomScaleNormal="100" workbookViewId="0">
      <selection activeCell="D84" sqref="D84"/>
    </sheetView>
  </sheetViews>
  <sheetFormatPr defaultRowHeight="15.75" x14ac:dyDescent="0.25"/>
  <cols>
    <col min="1" max="1" width="10.5703125" style="1"/>
    <col min="2" max="2" width="56.5703125" style="2" customWidth="1"/>
    <col min="3" max="3" width="10.28515625" style="2"/>
    <col min="4" max="4" width="10.42578125" style="3"/>
    <col min="5" max="5" width="9.7109375" style="4"/>
    <col min="6" max="6" width="7.85546875" style="4"/>
    <col min="7" max="7" width="12.140625" style="4" customWidth="1"/>
    <col min="8" max="8" width="11.42578125" style="4" customWidth="1"/>
    <col min="9" max="24" width="7.85546875" style="5"/>
    <col min="25" max="25" width="7.85546875" style="6"/>
    <col min="26" max="1011" width="7.85546875" style="4"/>
    <col min="1012" max="1025" width="7.85546875"/>
  </cols>
  <sheetData>
    <row r="1" spans="1:1024" s="10" customFormat="1" ht="15.75" customHeight="1" x14ac:dyDescent="0.3">
      <c r="A1" s="7"/>
      <c r="B1" s="54" t="s">
        <v>0</v>
      </c>
      <c r="C1" s="54"/>
      <c r="D1" s="54"/>
      <c r="E1" s="54"/>
      <c r="F1" s="54"/>
      <c r="G1" s="54"/>
      <c r="H1" s="5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9.5" customHeight="1" x14ac:dyDescent="0.25">
      <c r="B2" s="54"/>
      <c r="C2" s="54"/>
      <c r="D2" s="54"/>
      <c r="E2" s="54"/>
      <c r="F2" s="54"/>
      <c r="G2" s="54"/>
      <c r="H2" s="54"/>
    </row>
    <row r="3" spans="1:1024" ht="17.25" customHeight="1" x14ac:dyDescent="0.25">
      <c r="E3" s="55" t="s">
        <v>1</v>
      </c>
      <c r="F3" s="55"/>
      <c r="G3" s="55"/>
      <c r="H3" s="56" t="s">
        <v>2</v>
      </c>
    </row>
    <row r="4" spans="1:1024" ht="30" customHeight="1" x14ac:dyDescent="0.25">
      <c r="A4" s="12" t="s">
        <v>3</v>
      </c>
      <c r="B4" s="13" t="s">
        <v>4</v>
      </c>
      <c r="C4" s="13" t="s">
        <v>5</v>
      </c>
      <c r="D4" s="14" t="s">
        <v>6</v>
      </c>
      <c r="E4" s="11" t="s">
        <v>7</v>
      </c>
      <c r="F4" s="11" t="s">
        <v>8</v>
      </c>
      <c r="G4" s="11" t="s">
        <v>9</v>
      </c>
      <c r="H4" s="56"/>
    </row>
    <row r="5" spans="1:1024" ht="15.75" customHeight="1" x14ac:dyDescent="0.25">
      <c r="A5" s="15">
        <v>3</v>
      </c>
      <c r="B5" s="16" t="s">
        <v>10</v>
      </c>
      <c r="C5" s="14">
        <v>60</v>
      </c>
      <c r="D5" s="14">
        <v>23.76</v>
      </c>
      <c r="E5" s="4">
        <v>7.7</v>
      </c>
      <c r="F5" s="4">
        <v>14.9</v>
      </c>
      <c r="G5" s="4">
        <v>12.7</v>
      </c>
      <c r="H5" s="4">
        <v>225</v>
      </c>
    </row>
    <row r="6" spans="1:1024" ht="15.75" customHeight="1" x14ac:dyDescent="0.25">
      <c r="A6" s="17"/>
      <c r="B6" s="18" t="s">
        <v>11</v>
      </c>
      <c r="C6" s="19" t="s">
        <v>12</v>
      </c>
      <c r="D6" s="19">
        <v>21.83</v>
      </c>
      <c r="E6" s="4">
        <v>5.15</v>
      </c>
      <c r="F6" s="4">
        <v>8.3000000000000007</v>
      </c>
      <c r="G6" s="4">
        <v>28.6</v>
      </c>
      <c r="H6" s="4">
        <v>210</v>
      </c>
    </row>
    <row r="7" spans="1:1024" ht="15.75" customHeight="1" x14ac:dyDescent="0.25">
      <c r="A7" s="15">
        <v>382</v>
      </c>
      <c r="B7" s="16" t="s">
        <v>13</v>
      </c>
      <c r="C7" s="14">
        <v>200</v>
      </c>
      <c r="D7" s="14">
        <v>10.55</v>
      </c>
      <c r="E7" s="3">
        <v>2.9</v>
      </c>
      <c r="F7" s="3">
        <v>2.5</v>
      </c>
      <c r="G7" s="3">
        <v>24.8</v>
      </c>
      <c r="H7" s="4">
        <v>134</v>
      </c>
    </row>
    <row r="8" spans="1:1024" ht="15.75" customHeight="1" x14ac:dyDescent="0.25">
      <c r="A8" s="15"/>
      <c r="B8" s="16" t="s">
        <v>14</v>
      </c>
      <c r="C8" s="14">
        <v>20</v>
      </c>
      <c r="D8" s="14">
        <v>1.01</v>
      </c>
      <c r="E8" s="4">
        <v>1.52</v>
      </c>
      <c r="F8" s="4">
        <v>0.16</v>
      </c>
      <c r="G8" s="4">
        <v>9.84</v>
      </c>
      <c r="H8" s="4">
        <v>47</v>
      </c>
    </row>
    <row r="9" spans="1:1024" s="22" customFormat="1" ht="15.75" customHeight="1" x14ac:dyDescent="0.25">
      <c r="A9" s="15"/>
      <c r="B9" s="16" t="s">
        <v>15</v>
      </c>
      <c r="C9" s="14">
        <v>20</v>
      </c>
      <c r="D9" s="14">
        <v>1.2</v>
      </c>
      <c r="E9" s="4">
        <v>1.36</v>
      </c>
      <c r="F9" s="4">
        <v>0.26</v>
      </c>
      <c r="G9" s="4">
        <v>7.96</v>
      </c>
      <c r="H9" s="3">
        <v>40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75" customHeight="1" x14ac:dyDescent="0.25">
      <c r="A10" s="15">
        <v>368</v>
      </c>
      <c r="B10" s="16" t="s">
        <v>16</v>
      </c>
      <c r="C10" s="14">
        <v>120</v>
      </c>
      <c r="D10" s="14">
        <v>10.14</v>
      </c>
      <c r="E10" s="3">
        <v>0.48</v>
      </c>
      <c r="F10" s="3">
        <v>0.48</v>
      </c>
      <c r="G10" s="3">
        <v>11.76</v>
      </c>
      <c r="H10" s="4">
        <v>56</v>
      </c>
    </row>
    <row r="11" spans="1:1024" ht="15.75" customHeight="1" x14ac:dyDescent="0.25">
      <c r="A11" s="23"/>
      <c r="B11" s="24" t="s">
        <v>17</v>
      </c>
      <c r="C11" s="25">
        <f>SUM(C5:C10)</f>
        <v>420</v>
      </c>
      <c r="D11" s="25"/>
      <c r="E11" s="25">
        <f>SUM(E5:E10)</f>
        <v>19.110000000000003</v>
      </c>
      <c r="F11" s="25">
        <f>SUM(F5:F10)</f>
        <v>26.600000000000005</v>
      </c>
      <c r="G11" s="25">
        <f>SUM(G5:G10)</f>
        <v>95.66</v>
      </c>
      <c r="H11" s="25">
        <f>SUM(H5:H10)</f>
        <v>712</v>
      </c>
    </row>
    <row r="12" spans="1:1024" s="28" customFormat="1" ht="15.75" customHeight="1" x14ac:dyDescent="0.25">
      <c r="A12" s="57" t="s">
        <v>18</v>
      </c>
      <c r="B12" s="57"/>
      <c r="C12" s="14"/>
      <c r="D12" s="14"/>
      <c r="E12" s="16"/>
      <c r="F12" s="16"/>
      <c r="G12" s="16"/>
      <c r="H12" s="1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 customHeight="1" x14ac:dyDescent="0.25">
      <c r="A13" s="29"/>
      <c r="B13" s="18" t="s">
        <v>19</v>
      </c>
      <c r="C13" s="19">
        <v>80</v>
      </c>
      <c r="D13" s="19">
        <v>4.17</v>
      </c>
      <c r="E13" s="3">
        <v>1.28</v>
      </c>
      <c r="F13" s="3">
        <v>8</v>
      </c>
      <c r="G13" s="3">
        <v>7.36</v>
      </c>
      <c r="H13" s="3">
        <v>107</v>
      </c>
    </row>
    <row r="14" spans="1:1024" ht="15.75" customHeight="1" x14ac:dyDescent="0.25">
      <c r="A14" s="15">
        <v>259</v>
      </c>
      <c r="B14" s="16" t="s">
        <v>20</v>
      </c>
      <c r="C14" s="14">
        <v>185</v>
      </c>
      <c r="D14" s="14">
        <v>74.11</v>
      </c>
      <c r="E14" s="4">
        <v>11.7</v>
      </c>
      <c r="F14" s="4">
        <v>19.86</v>
      </c>
      <c r="G14" s="4">
        <v>16.53</v>
      </c>
      <c r="H14" s="3">
        <v>328</v>
      </c>
    </row>
    <row r="15" spans="1:1024" s="22" customFormat="1" ht="15.75" customHeight="1" x14ac:dyDescent="0.25">
      <c r="A15" s="15" t="s">
        <v>21</v>
      </c>
      <c r="B15" s="16" t="s">
        <v>22</v>
      </c>
      <c r="C15" s="14">
        <v>200</v>
      </c>
      <c r="D15" s="14">
        <v>1.0900000000000001</v>
      </c>
      <c r="E15" s="4">
        <v>0.2</v>
      </c>
      <c r="F15" s="4">
        <v>0.1</v>
      </c>
      <c r="G15" s="4">
        <v>9</v>
      </c>
      <c r="H15" s="3">
        <v>40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customHeight="1" x14ac:dyDescent="0.25">
      <c r="A16" s="15"/>
      <c r="B16" s="16" t="s">
        <v>14</v>
      </c>
      <c r="C16" s="14">
        <v>35</v>
      </c>
      <c r="D16" s="14">
        <v>1.77</v>
      </c>
      <c r="E16" s="4">
        <v>2.66</v>
      </c>
      <c r="F16" s="4">
        <v>0.28000000000000003</v>
      </c>
      <c r="G16" s="4">
        <v>17.22</v>
      </c>
      <c r="H16" s="3">
        <v>82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</row>
    <row r="17" spans="1:1024" ht="15.75" customHeight="1" x14ac:dyDescent="0.25">
      <c r="A17" s="15"/>
      <c r="B17" s="16" t="s">
        <v>15</v>
      </c>
      <c r="C17" s="14">
        <v>20</v>
      </c>
      <c r="D17" s="14">
        <v>1.2</v>
      </c>
      <c r="E17" s="4">
        <v>1.36</v>
      </c>
      <c r="F17" s="4">
        <v>0.26</v>
      </c>
      <c r="G17" s="4">
        <v>7.96</v>
      </c>
      <c r="H17" s="3">
        <v>40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</row>
    <row r="18" spans="1:1024" ht="15.75" customHeight="1" x14ac:dyDescent="0.25">
      <c r="A18" s="15"/>
      <c r="B18" s="16" t="s">
        <v>23</v>
      </c>
      <c r="C18" s="14">
        <v>180</v>
      </c>
      <c r="D18" s="14">
        <v>27.44</v>
      </c>
      <c r="E18" s="3">
        <v>5.2</v>
      </c>
      <c r="F18" s="3">
        <v>4.5</v>
      </c>
      <c r="G18" s="3">
        <v>7.2</v>
      </c>
      <c r="H18" s="3">
        <v>95</v>
      </c>
    </row>
    <row r="19" spans="1:1024" ht="15.75" customHeight="1" x14ac:dyDescent="0.25">
      <c r="A19" s="23"/>
      <c r="B19" s="25" t="s">
        <v>17</v>
      </c>
      <c r="C19" s="25">
        <f>SUM(C13:C18)</f>
        <v>700</v>
      </c>
      <c r="D19" s="25"/>
      <c r="E19" s="25">
        <f>SUM(E13:E18)</f>
        <v>22.4</v>
      </c>
      <c r="F19" s="25">
        <f>SUM(F13:F18)</f>
        <v>33</v>
      </c>
      <c r="G19" s="25">
        <f>SUM(G13:G18)</f>
        <v>65.27</v>
      </c>
      <c r="H19" s="25">
        <f>SUM(H13:H18)</f>
        <v>692</v>
      </c>
    </row>
    <row r="20" spans="1:1024" ht="15.75" customHeight="1" x14ac:dyDescent="0.25">
      <c r="A20" s="57" t="s">
        <v>24</v>
      </c>
      <c r="B20" s="57"/>
      <c r="C20" s="14"/>
      <c r="D20" s="14"/>
      <c r="E20" s="16"/>
      <c r="F20" s="16"/>
      <c r="G20" s="16"/>
      <c r="H20" s="16"/>
    </row>
    <row r="21" spans="1:1024" ht="15.75" customHeight="1" x14ac:dyDescent="0.25">
      <c r="A21" s="15"/>
      <c r="B21" s="16" t="s">
        <v>25</v>
      </c>
      <c r="C21" s="14">
        <v>30</v>
      </c>
      <c r="D21" s="14">
        <v>4.91</v>
      </c>
      <c r="E21" s="4">
        <v>0.33</v>
      </c>
      <c r="F21" s="4">
        <v>0.03</v>
      </c>
      <c r="G21" s="4">
        <v>1.05</v>
      </c>
      <c r="H21" s="4">
        <v>6</v>
      </c>
    </row>
    <row r="22" spans="1:1024" ht="15.75" customHeight="1" x14ac:dyDescent="0.25">
      <c r="A22" s="15">
        <v>296</v>
      </c>
      <c r="B22" s="16" t="s">
        <v>26</v>
      </c>
      <c r="C22" s="14">
        <v>90</v>
      </c>
      <c r="D22" s="14">
        <v>33.26</v>
      </c>
      <c r="E22" s="3">
        <v>16.38</v>
      </c>
      <c r="F22" s="3">
        <v>12.78</v>
      </c>
      <c r="G22" s="3">
        <v>15.3</v>
      </c>
      <c r="H22" s="4">
        <v>243</v>
      </c>
    </row>
    <row r="23" spans="1:1024" ht="15.75" customHeight="1" x14ac:dyDescent="0.25">
      <c r="A23" s="30">
        <v>302</v>
      </c>
      <c r="B23" s="16" t="s">
        <v>27</v>
      </c>
      <c r="C23" s="14" t="s">
        <v>28</v>
      </c>
      <c r="D23" s="14">
        <v>6.91</v>
      </c>
      <c r="E23" s="4">
        <v>6.8</v>
      </c>
      <c r="F23" s="4">
        <v>7.1</v>
      </c>
      <c r="G23" s="4">
        <v>26.9</v>
      </c>
      <c r="H23" s="4">
        <v>199</v>
      </c>
    </row>
    <row r="24" spans="1:1024" ht="15.75" customHeight="1" x14ac:dyDescent="0.25">
      <c r="A24" s="15"/>
      <c r="B24" s="16" t="s">
        <v>14</v>
      </c>
      <c r="C24" s="14">
        <v>20</v>
      </c>
      <c r="D24" s="14">
        <v>1.01</v>
      </c>
      <c r="E24" s="4">
        <v>1.52</v>
      </c>
      <c r="F24" s="4">
        <v>0.16</v>
      </c>
      <c r="G24" s="4">
        <v>9.84</v>
      </c>
      <c r="H24" s="4">
        <v>47</v>
      </c>
    </row>
    <row r="25" spans="1:1024" ht="15.75" customHeight="1" x14ac:dyDescent="0.25">
      <c r="A25" s="15"/>
      <c r="B25" s="16" t="s">
        <v>15</v>
      </c>
      <c r="C25" s="14">
        <v>20</v>
      </c>
      <c r="D25" s="14">
        <v>1.2</v>
      </c>
      <c r="E25" s="4">
        <v>1.36</v>
      </c>
      <c r="F25" s="4">
        <v>0.26</v>
      </c>
      <c r="G25" s="4">
        <v>7.96</v>
      </c>
      <c r="H25" s="3">
        <v>40</v>
      </c>
    </row>
    <row r="26" spans="1:1024" ht="15.75" customHeight="1" x14ac:dyDescent="0.25">
      <c r="A26" s="15"/>
      <c r="B26" s="16" t="s">
        <v>29</v>
      </c>
      <c r="C26" s="14">
        <v>200</v>
      </c>
      <c r="D26" s="14">
        <v>7.19</v>
      </c>
      <c r="E26" s="4">
        <v>0.1</v>
      </c>
      <c r="F26" s="4">
        <v>0.1</v>
      </c>
      <c r="G26" s="4">
        <v>28.5</v>
      </c>
      <c r="H26" s="4">
        <v>114</v>
      </c>
    </row>
    <row r="27" spans="1:1024" ht="15.75" customHeight="1" x14ac:dyDescent="0.25">
      <c r="A27" s="15"/>
      <c r="B27" s="16" t="s">
        <v>30</v>
      </c>
      <c r="C27" s="14">
        <v>130</v>
      </c>
      <c r="D27" s="14">
        <v>10.99</v>
      </c>
      <c r="E27" s="4">
        <v>0.52</v>
      </c>
      <c r="F27" s="4">
        <v>0.52</v>
      </c>
      <c r="G27" s="4">
        <v>12.74</v>
      </c>
      <c r="H27" s="4">
        <v>61</v>
      </c>
    </row>
    <row r="28" spans="1:1024" ht="15.75" customHeight="1" x14ac:dyDescent="0.25">
      <c r="A28" s="23"/>
      <c r="B28" s="24" t="s">
        <v>17</v>
      </c>
      <c r="C28" s="25">
        <f>SUM(C21:C27)</f>
        <v>490</v>
      </c>
      <c r="D28" s="25"/>
      <c r="E28" s="25">
        <f>SUM(E21:E27)</f>
        <v>27.009999999999998</v>
      </c>
      <c r="F28" s="25">
        <f>SUM(F21:F27)</f>
        <v>20.95</v>
      </c>
      <c r="G28" s="25">
        <f>SUM(G21:G27)</f>
        <v>102.29</v>
      </c>
      <c r="H28" s="31">
        <f>SUM(H21:H27)</f>
        <v>710</v>
      </c>
    </row>
    <row r="29" spans="1:1024" s="22" customFormat="1" ht="15.75" customHeight="1" x14ac:dyDescent="0.25">
      <c r="A29" s="57" t="s">
        <v>31</v>
      </c>
      <c r="B29" s="57"/>
      <c r="C29" s="14"/>
      <c r="D29" s="14"/>
      <c r="E29" s="16"/>
      <c r="F29" s="16"/>
      <c r="G29" s="16"/>
      <c r="H29" s="16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.75" customHeight="1" x14ac:dyDescent="0.25">
      <c r="A30" s="15"/>
      <c r="B30" s="32" t="s">
        <v>32</v>
      </c>
      <c r="C30" s="33">
        <v>35</v>
      </c>
      <c r="D30" s="33">
        <v>5.25</v>
      </c>
      <c r="E30" s="3">
        <v>0.28000000000000003</v>
      </c>
      <c r="F30" s="3">
        <v>3.5000000000000003E-2</v>
      </c>
      <c r="G30" s="3">
        <v>0.59</v>
      </c>
      <c r="H30" s="3">
        <v>5</v>
      </c>
    </row>
    <row r="31" spans="1:1024" ht="15.75" customHeight="1" x14ac:dyDescent="0.25">
      <c r="A31" s="15" t="s">
        <v>33</v>
      </c>
      <c r="B31" s="16" t="s">
        <v>34</v>
      </c>
      <c r="C31" s="14">
        <v>235</v>
      </c>
      <c r="D31" s="14">
        <v>42.83</v>
      </c>
      <c r="E31" s="4">
        <v>12</v>
      </c>
      <c r="F31" s="4">
        <v>9</v>
      </c>
      <c r="G31" s="4">
        <v>14.5</v>
      </c>
      <c r="H31" s="4">
        <f>G31*4+F31*9+E31*4</f>
        <v>187</v>
      </c>
    </row>
    <row r="32" spans="1:1024" ht="15.75" customHeight="1" x14ac:dyDescent="0.25">
      <c r="A32" s="15">
        <v>377</v>
      </c>
      <c r="B32" s="16" t="s">
        <v>35</v>
      </c>
      <c r="C32" s="14">
        <v>200</v>
      </c>
      <c r="D32" s="14">
        <v>2.4900000000000002</v>
      </c>
      <c r="E32" s="3">
        <v>0.13</v>
      </c>
      <c r="F32" s="3">
        <v>1.7999999999999999E-2</v>
      </c>
      <c r="G32" s="3">
        <f>15.2-4.95</f>
        <v>10.25</v>
      </c>
      <c r="H32" s="4">
        <v>48</v>
      </c>
    </row>
    <row r="33" spans="1:8" ht="15.75" customHeight="1" x14ac:dyDescent="0.25">
      <c r="A33" s="15"/>
      <c r="B33" s="16" t="s">
        <v>14</v>
      </c>
      <c r="C33" s="14">
        <v>40</v>
      </c>
      <c r="D33" s="14">
        <v>2.0299999999999998</v>
      </c>
      <c r="E33" s="4">
        <v>3.04</v>
      </c>
      <c r="F33" s="4">
        <v>0.32</v>
      </c>
      <c r="G33" s="4">
        <v>19.68</v>
      </c>
      <c r="H33" s="4">
        <v>94</v>
      </c>
    </row>
    <row r="34" spans="1:8" ht="15.75" customHeight="1" x14ac:dyDescent="0.25">
      <c r="A34" s="15"/>
      <c r="B34" s="16" t="s">
        <v>15</v>
      </c>
      <c r="C34" s="14">
        <v>20</v>
      </c>
      <c r="D34" s="14">
        <v>1.2</v>
      </c>
      <c r="E34" s="4">
        <v>1.36</v>
      </c>
      <c r="F34" s="4">
        <v>0.26</v>
      </c>
      <c r="G34" s="4">
        <v>7.96</v>
      </c>
      <c r="H34" s="3">
        <v>40</v>
      </c>
    </row>
    <row r="35" spans="1:8" ht="15.75" customHeight="1" x14ac:dyDescent="0.25">
      <c r="A35" s="15" t="s">
        <v>21</v>
      </c>
      <c r="B35" s="16" t="s">
        <v>36</v>
      </c>
      <c r="C35" s="14">
        <v>50</v>
      </c>
      <c r="D35" s="14">
        <v>12.12</v>
      </c>
      <c r="E35" s="4">
        <v>3.1</v>
      </c>
      <c r="F35" s="3">
        <v>4.3</v>
      </c>
      <c r="G35" s="3">
        <v>23.8</v>
      </c>
      <c r="H35" s="4">
        <v>146</v>
      </c>
    </row>
    <row r="36" spans="1:8" ht="15.75" customHeight="1" x14ac:dyDescent="0.25">
      <c r="A36" s="23"/>
      <c r="B36" s="24" t="s">
        <v>17</v>
      </c>
      <c r="C36" s="25">
        <f>SUM(C30:C35)</f>
        <v>580</v>
      </c>
      <c r="D36" s="25"/>
      <c r="E36" s="25">
        <f>SUM(E30:E35)</f>
        <v>19.91</v>
      </c>
      <c r="F36" s="25">
        <f>SUM(F30:F35)</f>
        <v>13.933</v>
      </c>
      <c r="G36" s="25">
        <f>SUM(G30:G35)</f>
        <v>76.78</v>
      </c>
      <c r="H36" s="31">
        <f>SUM(H30:H35)</f>
        <v>520</v>
      </c>
    </row>
    <row r="37" spans="1:8" ht="15.75" customHeight="1" x14ac:dyDescent="0.25">
      <c r="A37" s="57" t="s">
        <v>37</v>
      </c>
      <c r="B37" s="57"/>
      <c r="C37" s="14"/>
      <c r="D37" s="14"/>
      <c r="E37" s="16"/>
      <c r="F37" s="16"/>
      <c r="G37" s="16"/>
      <c r="H37" s="16"/>
    </row>
    <row r="38" spans="1:8" ht="15.75" customHeight="1" x14ac:dyDescent="0.25">
      <c r="A38" s="13"/>
      <c r="B38" s="34" t="s">
        <v>25</v>
      </c>
      <c r="C38" s="19">
        <v>30</v>
      </c>
      <c r="D38" s="19">
        <v>4.91</v>
      </c>
      <c r="E38" s="16">
        <v>0.33</v>
      </c>
      <c r="F38" s="16">
        <v>0.03</v>
      </c>
      <c r="G38" s="16">
        <v>1.05</v>
      </c>
      <c r="H38" s="16">
        <v>6</v>
      </c>
    </row>
    <row r="39" spans="1:8" ht="15.75" customHeight="1" x14ac:dyDescent="0.25">
      <c r="A39" s="35">
        <v>269</v>
      </c>
      <c r="B39" s="34" t="s">
        <v>38</v>
      </c>
      <c r="C39" s="19">
        <v>90</v>
      </c>
      <c r="D39" s="19">
        <v>49.39</v>
      </c>
      <c r="E39" s="16">
        <v>13.05</v>
      </c>
      <c r="F39" s="16">
        <v>13.8</v>
      </c>
      <c r="G39" s="16">
        <v>11.34</v>
      </c>
      <c r="H39" s="16">
        <v>225</v>
      </c>
    </row>
    <row r="40" spans="1:8" ht="15.75" customHeight="1" x14ac:dyDescent="0.25">
      <c r="A40" s="35" t="s">
        <v>39</v>
      </c>
      <c r="B40" s="34" t="s">
        <v>40</v>
      </c>
      <c r="C40" s="19">
        <v>160</v>
      </c>
      <c r="D40" s="19">
        <v>10.62</v>
      </c>
      <c r="E40" s="16">
        <v>2.69</v>
      </c>
      <c r="F40" s="16">
        <v>5</v>
      </c>
      <c r="G40" s="16">
        <v>13.1</v>
      </c>
      <c r="H40" s="16">
        <v>216</v>
      </c>
    </row>
    <row r="41" spans="1:8" ht="15.75" customHeight="1" x14ac:dyDescent="0.25">
      <c r="A41" s="35"/>
      <c r="B41" s="34" t="s">
        <v>15</v>
      </c>
      <c r="C41" s="19">
        <v>20</v>
      </c>
      <c r="D41" s="19">
        <v>1.2</v>
      </c>
      <c r="E41" s="4">
        <v>1.36</v>
      </c>
      <c r="F41" s="4">
        <v>0.26</v>
      </c>
      <c r="G41" s="4">
        <v>7.96</v>
      </c>
      <c r="H41" s="3">
        <v>40</v>
      </c>
    </row>
    <row r="42" spans="1:8" ht="15.75" customHeight="1" x14ac:dyDescent="0.25">
      <c r="A42" s="13"/>
      <c r="B42" s="34" t="s">
        <v>14</v>
      </c>
      <c r="C42" s="19">
        <v>24</v>
      </c>
      <c r="D42" s="19">
        <v>1.22</v>
      </c>
      <c r="E42" s="16">
        <v>1.82</v>
      </c>
      <c r="F42" s="16">
        <v>0.19</v>
      </c>
      <c r="G42" s="16">
        <v>11.8</v>
      </c>
      <c r="H42" s="16">
        <v>56</v>
      </c>
    </row>
    <row r="43" spans="1:8" ht="15.75" customHeight="1" x14ac:dyDescent="0.25">
      <c r="A43" s="13"/>
      <c r="B43" s="34" t="s">
        <v>41</v>
      </c>
      <c r="C43" s="19">
        <v>200</v>
      </c>
      <c r="D43" s="19">
        <v>15</v>
      </c>
      <c r="E43" s="16">
        <v>1.00150602409639</v>
      </c>
      <c r="F43" s="16">
        <v>0.2</v>
      </c>
      <c r="G43" s="16">
        <v>20.2</v>
      </c>
      <c r="H43" s="16">
        <v>92</v>
      </c>
    </row>
    <row r="44" spans="1:8" ht="15.75" customHeight="1" x14ac:dyDescent="0.25">
      <c r="A44" s="13"/>
      <c r="B44" s="34" t="s">
        <v>17</v>
      </c>
      <c r="C44" s="36">
        <f>SUM(C38:C43)</f>
        <v>524</v>
      </c>
      <c r="D44" s="36"/>
      <c r="E44" s="36">
        <f>SUM(E38:E43)</f>
        <v>20.25150602409639</v>
      </c>
      <c r="F44" s="36">
        <f>SUM(F38:F43)</f>
        <v>19.48</v>
      </c>
      <c r="G44" s="36">
        <f>SUM(G38:G43)</f>
        <v>65.45</v>
      </c>
      <c r="H44" s="16">
        <f>SUM(H38:H43)</f>
        <v>635</v>
      </c>
    </row>
    <row r="45" spans="1:8" ht="15.75" customHeight="1" x14ac:dyDescent="0.25">
      <c r="A45" s="57" t="s">
        <v>42</v>
      </c>
      <c r="B45" s="57"/>
      <c r="C45" s="14"/>
      <c r="D45" s="14"/>
      <c r="E45" s="16"/>
      <c r="F45" s="16"/>
      <c r="G45" s="16"/>
      <c r="H45" s="16"/>
    </row>
    <row r="46" spans="1:8" ht="15.75" customHeight="1" x14ac:dyDescent="0.25">
      <c r="A46" s="15"/>
      <c r="B46" s="16" t="s">
        <v>43</v>
      </c>
      <c r="C46" s="14">
        <v>185</v>
      </c>
      <c r="D46" s="14">
        <v>52.91</v>
      </c>
      <c r="E46" s="3">
        <v>14.58</v>
      </c>
      <c r="F46" s="3">
        <v>19</v>
      </c>
      <c r="G46" s="3">
        <v>1.5</v>
      </c>
      <c r="H46" s="3">
        <v>310</v>
      </c>
    </row>
    <row r="47" spans="1:8" ht="15.75" customHeight="1" x14ac:dyDescent="0.25">
      <c r="A47" s="15"/>
      <c r="B47" s="16" t="s">
        <v>22</v>
      </c>
      <c r="C47" s="14">
        <v>200</v>
      </c>
      <c r="D47" s="14">
        <v>1.0900000000000001</v>
      </c>
      <c r="E47" s="4">
        <v>0.2</v>
      </c>
      <c r="F47" s="4">
        <v>0.1</v>
      </c>
      <c r="G47" s="4">
        <v>9</v>
      </c>
      <c r="H47" s="3">
        <v>40</v>
      </c>
    </row>
    <row r="48" spans="1:8" ht="15.75" customHeight="1" x14ac:dyDescent="0.25">
      <c r="A48" s="15"/>
      <c r="B48" s="16" t="s">
        <v>14</v>
      </c>
      <c r="C48" s="14">
        <v>30</v>
      </c>
      <c r="D48" s="14">
        <v>1.52</v>
      </c>
      <c r="E48" s="4">
        <v>2.2799999999999998</v>
      </c>
      <c r="F48" s="4">
        <v>0.24</v>
      </c>
      <c r="G48" s="4">
        <v>14.76</v>
      </c>
      <c r="H48" s="4">
        <v>71</v>
      </c>
    </row>
    <row r="49" spans="1:8" ht="15.75" customHeight="1" x14ac:dyDescent="0.25">
      <c r="A49" s="30"/>
      <c r="B49" s="18" t="s">
        <v>15</v>
      </c>
      <c r="C49" s="19">
        <v>20</v>
      </c>
      <c r="D49" s="19">
        <v>1.2</v>
      </c>
      <c r="E49" s="4">
        <v>1.36</v>
      </c>
      <c r="F49" s="4">
        <v>0.26</v>
      </c>
      <c r="G49" s="4">
        <v>7.96</v>
      </c>
      <c r="H49" s="3">
        <v>40</v>
      </c>
    </row>
    <row r="50" spans="1:8" ht="15.75" customHeight="1" x14ac:dyDescent="0.25">
      <c r="A50" s="15">
        <v>368</v>
      </c>
      <c r="B50" s="16" t="s">
        <v>44</v>
      </c>
      <c r="C50" s="14">
        <v>130</v>
      </c>
      <c r="D50" s="14">
        <v>10.98</v>
      </c>
      <c r="E50" s="4">
        <v>0.52</v>
      </c>
      <c r="F50" s="4">
        <v>0.52</v>
      </c>
      <c r="G50" s="4">
        <v>12.74</v>
      </c>
      <c r="H50" s="4">
        <v>61</v>
      </c>
    </row>
    <row r="51" spans="1:8" ht="15.75" customHeight="1" x14ac:dyDescent="0.25">
      <c r="A51" s="15"/>
      <c r="B51" s="16" t="s">
        <v>17</v>
      </c>
      <c r="C51" s="25">
        <f>SUM(C46:C50)</f>
        <v>565</v>
      </c>
      <c r="D51" s="25"/>
      <c r="E51" s="25">
        <f>SUM(E46:E50)</f>
        <v>18.939999999999998</v>
      </c>
      <c r="F51" s="25">
        <f>SUM(F46:F50)</f>
        <v>20.12</v>
      </c>
      <c r="G51" s="25">
        <f>SUM(G46:G50)</f>
        <v>45.96</v>
      </c>
      <c r="H51" s="4">
        <f>SUM(H46:H50)</f>
        <v>522</v>
      </c>
    </row>
    <row r="52" spans="1:8" ht="15.75" customHeight="1" x14ac:dyDescent="0.25">
      <c r="A52" s="57" t="s">
        <v>45</v>
      </c>
      <c r="B52" s="57"/>
      <c r="C52" s="14"/>
      <c r="D52" s="14"/>
      <c r="E52" s="16"/>
      <c r="F52" s="16"/>
      <c r="G52" s="16"/>
      <c r="H52" s="16"/>
    </row>
    <row r="53" spans="1:8" ht="15.75" customHeight="1" x14ac:dyDescent="0.25">
      <c r="A53" s="15"/>
      <c r="B53" s="16" t="s">
        <v>46</v>
      </c>
      <c r="C53" s="14">
        <v>60</v>
      </c>
      <c r="D53" s="14">
        <v>9</v>
      </c>
      <c r="E53" s="4">
        <v>1.1399999999999999</v>
      </c>
      <c r="F53" s="4">
        <v>5.34</v>
      </c>
      <c r="G53" s="4">
        <v>4.62</v>
      </c>
      <c r="H53" s="4">
        <v>71</v>
      </c>
    </row>
    <row r="54" spans="1:8" ht="15.75" customHeight="1" x14ac:dyDescent="0.25">
      <c r="A54" s="15">
        <v>235</v>
      </c>
      <c r="B54" s="16" t="s">
        <v>47</v>
      </c>
      <c r="C54" s="14">
        <v>90</v>
      </c>
      <c r="D54" s="14">
        <v>28.44</v>
      </c>
      <c r="E54" s="4">
        <v>11.7</v>
      </c>
      <c r="F54" s="4">
        <v>11.3</v>
      </c>
      <c r="G54" s="4">
        <v>13.5</v>
      </c>
      <c r="H54" s="4">
        <v>203</v>
      </c>
    </row>
    <row r="55" spans="1:8" ht="15.75" customHeight="1" x14ac:dyDescent="0.25">
      <c r="A55" s="15">
        <v>310</v>
      </c>
      <c r="B55" s="16" t="s">
        <v>48</v>
      </c>
      <c r="C55" s="14">
        <v>150</v>
      </c>
      <c r="D55" s="14">
        <v>14.38</v>
      </c>
      <c r="E55" s="4">
        <v>3.1</v>
      </c>
      <c r="F55" s="4">
        <v>5.4</v>
      </c>
      <c r="G55" s="4">
        <v>20.3</v>
      </c>
      <c r="H55" s="4">
        <v>141</v>
      </c>
    </row>
    <row r="56" spans="1:8" ht="15.75" customHeight="1" x14ac:dyDescent="0.25">
      <c r="A56" s="37"/>
      <c r="B56" s="16" t="s">
        <v>14</v>
      </c>
      <c r="C56" s="14">
        <v>25</v>
      </c>
      <c r="D56" s="14">
        <v>1.26</v>
      </c>
      <c r="E56" s="16">
        <v>1.82</v>
      </c>
      <c r="F56" s="16">
        <v>0.19</v>
      </c>
      <c r="G56" s="16">
        <v>11.8</v>
      </c>
      <c r="H56" s="16">
        <v>59</v>
      </c>
    </row>
    <row r="57" spans="1:8" ht="15.75" customHeight="1" x14ac:dyDescent="0.25">
      <c r="A57" s="15"/>
      <c r="B57" s="16" t="s">
        <v>15</v>
      </c>
      <c r="C57" s="14">
        <v>20</v>
      </c>
      <c r="D57" s="14">
        <v>1.2</v>
      </c>
      <c r="E57" s="4">
        <v>1.36</v>
      </c>
      <c r="F57" s="4">
        <v>0.26</v>
      </c>
      <c r="G57" s="4">
        <v>7.96</v>
      </c>
      <c r="H57" s="3">
        <v>40</v>
      </c>
    </row>
    <row r="58" spans="1:8" ht="15.75" customHeight="1" x14ac:dyDescent="0.25">
      <c r="A58" s="15"/>
      <c r="B58" s="16" t="s">
        <v>49</v>
      </c>
      <c r="C58" s="14">
        <v>200</v>
      </c>
      <c r="D58" s="14">
        <v>15</v>
      </c>
      <c r="E58" s="16">
        <v>1.00150602409639</v>
      </c>
      <c r="F58" s="16">
        <v>0.2</v>
      </c>
      <c r="G58" s="16">
        <v>20.2</v>
      </c>
      <c r="H58" s="16">
        <v>92</v>
      </c>
    </row>
    <row r="59" spans="1:8" ht="15.75" customHeight="1" x14ac:dyDescent="0.25">
      <c r="A59" s="23"/>
      <c r="B59" s="24" t="s">
        <v>17</v>
      </c>
      <c r="C59" s="25">
        <f>SUM(C53:C58)</f>
        <v>545</v>
      </c>
      <c r="D59" s="25"/>
      <c r="E59" s="25">
        <f>SUM(E53:E58)</f>
        <v>20.121506024096387</v>
      </c>
      <c r="F59" s="25">
        <f>SUM(F53:F58)</f>
        <v>22.69</v>
      </c>
      <c r="G59" s="25">
        <f>SUM(G53:G58)</f>
        <v>78.38</v>
      </c>
      <c r="H59" s="31">
        <f>SUM(H53:H58)</f>
        <v>606</v>
      </c>
    </row>
    <row r="60" spans="1:8" ht="15.75" customHeight="1" x14ac:dyDescent="0.25">
      <c r="A60" s="57" t="s">
        <v>50</v>
      </c>
      <c r="B60" s="57"/>
      <c r="C60" s="14"/>
      <c r="D60" s="14"/>
      <c r="E60" s="16"/>
      <c r="F60" s="16"/>
      <c r="G60" s="16"/>
      <c r="H60" s="16"/>
    </row>
    <row r="61" spans="1:8" ht="15.75" customHeight="1" x14ac:dyDescent="0.25">
      <c r="A61" s="15"/>
      <c r="B61" s="32" t="s">
        <v>32</v>
      </c>
      <c r="C61" s="33">
        <v>35</v>
      </c>
      <c r="D61" s="33">
        <v>5.25</v>
      </c>
      <c r="E61" s="3">
        <v>0.28000000000000003</v>
      </c>
      <c r="F61" s="3">
        <v>3.5000000000000003E-2</v>
      </c>
      <c r="G61" s="3">
        <v>0.59</v>
      </c>
      <c r="H61" s="3">
        <v>5</v>
      </c>
    </row>
    <row r="62" spans="1:8" ht="15.75" customHeight="1" x14ac:dyDescent="0.25">
      <c r="A62" s="15" t="s">
        <v>66</v>
      </c>
      <c r="B62" s="16" t="s">
        <v>67</v>
      </c>
      <c r="C62" s="14">
        <v>130</v>
      </c>
      <c r="D62" s="14">
        <v>39.61</v>
      </c>
      <c r="E62" s="4">
        <v>4.97</v>
      </c>
      <c r="F62" s="4">
        <v>7.26</v>
      </c>
      <c r="G62" s="4">
        <v>8.52</v>
      </c>
      <c r="H62" s="4">
        <v>119</v>
      </c>
    </row>
    <row r="63" spans="1:8" ht="15.75" customHeight="1" x14ac:dyDescent="0.25">
      <c r="A63" s="15">
        <v>302</v>
      </c>
      <c r="B63" s="16" t="s">
        <v>27</v>
      </c>
      <c r="C63" s="14" t="s">
        <v>28</v>
      </c>
      <c r="D63" s="14">
        <v>6.91</v>
      </c>
      <c r="E63" s="4">
        <v>6.8</v>
      </c>
      <c r="F63" s="4">
        <v>7.1</v>
      </c>
      <c r="G63" s="4">
        <v>26.9</v>
      </c>
      <c r="H63" s="4">
        <v>199</v>
      </c>
    </row>
    <row r="64" spans="1:8" ht="15.75" customHeight="1" x14ac:dyDescent="0.25">
      <c r="A64" s="15">
        <v>342</v>
      </c>
      <c r="B64" s="16" t="s">
        <v>51</v>
      </c>
      <c r="C64" s="14">
        <v>200</v>
      </c>
      <c r="D64" s="14">
        <v>4.54</v>
      </c>
      <c r="E64" s="4">
        <v>0.6</v>
      </c>
      <c r="F64" s="4">
        <v>0.4</v>
      </c>
      <c r="G64" s="4">
        <v>10.4</v>
      </c>
      <c r="H64" s="4">
        <v>48</v>
      </c>
    </row>
    <row r="65" spans="1:8" ht="15.75" customHeight="1" x14ac:dyDescent="0.25">
      <c r="A65" s="15"/>
      <c r="B65" s="16" t="s">
        <v>15</v>
      </c>
      <c r="C65" s="14">
        <v>20</v>
      </c>
      <c r="D65" s="14">
        <v>1.2</v>
      </c>
      <c r="E65" s="4">
        <v>1.36</v>
      </c>
      <c r="F65" s="4">
        <v>0.26</v>
      </c>
      <c r="G65" s="4">
        <v>7.96</v>
      </c>
      <c r="H65" s="3">
        <v>40</v>
      </c>
    </row>
    <row r="66" spans="1:8" ht="15.75" customHeight="1" x14ac:dyDescent="0.25">
      <c r="A66" s="37"/>
      <c r="B66" s="16" t="s">
        <v>14</v>
      </c>
      <c r="C66" s="14">
        <v>20</v>
      </c>
      <c r="D66" s="14">
        <v>1.01</v>
      </c>
      <c r="E66" s="4">
        <v>1.52</v>
      </c>
      <c r="F66" s="4">
        <v>0.16</v>
      </c>
      <c r="G66" s="4">
        <v>9.84</v>
      </c>
      <c r="H66" s="4">
        <v>47</v>
      </c>
    </row>
    <row r="67" spans="1:8" ht="15.75" customHeight="1" x14ac:dyDescent="0.25">
      <c r="A67" s="38"/>
      <c r="B67" s="39" t="s">
        <v>52</v>
      </c>
      <c r="C67" s="40">
        <v>25</v>
      </c>
      <c r="D67" s="40">
        <v>8.1300000000000008</v>
      </c>
      <c r="E67" s="4">
        <f>7.5*0.25</f>
        <v>1.875</v>
      </c>
      <c r="F67" s="4">
        <f>18*0.25</f>
        <v>4.5</v>
      </c>
      <c r="G67" s="4">
        <f>67*0.25</f>
        <v>16.75</v>
      </c>
      <c r="H67" s="4">
        <f>G67*4+F67*9+E67*4</f>
        <v>115</v>
      </c>
    </row>
    <row r="68" spans="1:8" ht="15.75" customHeight="1" x14ac:dyDescent="0.25">
      <c r="A68" s="23"/>
      <c r="B68" s="25" t="s">
        <v>17</v>
      </c>
      <c r="C68" s="25">
        <f>SUM(C61:C67)</f>
        <v>430</v>
      </c>
      <c r="D68" s="25"/>
      <c r="E68" s="25">
        <f>SUM(E61:E67)</f>
        <v>17.405000000000001</v>
      </c>
      <c r="F68" s="25">
        <f>SUM(F61:F67)</f>
        <v>19.715</v>
      </c>
      <c r="G68" s="25">
        <f>SUM(G61:G67)</f>
        <v>80.959999999999994</v>
      </c>
      <c r="H68" s="31">
        <f>SUM(H61:H67)</f>
        <v>573</v>
      </c>
    </row>
    <row r="69" spans="1:8" ht="15.75" customHeight="1" x14ac:dyDescent="0.25">
      <c r="A69" s="57" t="s">
        <v>53</v>
      </c>
      <c r="B69" s="57"/>
      <c r="C69" s="14"/>
      <c r="D69" s="14"/>
      <c r="E69" s="16"/>
      <c r="F69" s="16"/>
      <c r="G69" s="16"/>
      <c r="H69" s="16"/>
    </row>
    <row r="70" spans="1:8" ht="15.75" customHeight="1" x14ac:dyDescent="0.25">
      <c r="A70" s="15">
        <v>222</v>
      </c>
      <c r="B70" s="16" t="s">
        <v>54</v>
      </c>
      <c r="C70" s="14">
        <v>190</v>
      </c>
      <c r="D70" s="14">
        <v>72.209999999999994</v>
      </c>
      <c r="E70" s="4">
        <v>26.6</v>
      </c>
      <c r="F70" s="4">
        <v>18.55</v>
      </c>
      <c r="G70" s="4">
        <v>54.25</v>
      </c>
      <c r="H70" s="4">
        <v>495</v>
      </c>
    </row>
    <row r="71" spans="1:8" ht="15.75" customHeight="1" x14ac:dyDescent="0.25">
      <c r="A71" s="15">
        <v>397</v>
      </c>
      <c r="B71" s="16" t="s">
        <v>13</v>
      </c>
      <c r="C71" s="14">
        <v>200</v>
      </c>
      <c r="D71" s="14">
        <v>10.64</v>
      </c>
      <c r="E71" s="3">
        <v>2.9</v>
      </c>
      <c r="F71" s="3">
        <v>2.5</v>
      </c>
      <c r="G71" s="3">
        <v>24.8</v>
      </c>
      <c r="H71" s="4">
        <v>134</v>
      </c>
    </row>
    <row r="72" spans="1:8" ht="15.75" customHeight="1" x14ac:dyDescent="0.25">
      <c r="A72" s="37"/>
      <c r="B72" s="16" t="s">
        <v>14</v>
      </c>
      <c r="C72" s="14">
        <v>37</v>
      </c>
      <c r="D72" s="14">
        <v>1.87</v>
      </c>
      <c r="E72" s="4">
        <v>2.8</v>
      </c>
      <c r="F72" s="4">
        <v>0.28999999999999998</v>
      </c>
      <c r="G72" s="4">
        <v>18.2</v>
      </c>
      <c r="H72" s="4">
        <v>87</v>
      </c>
    </row>
    <row r="73" spans="1:8" ht="15.75" customHeight="1" x14ac:dyDescent="0.25">
      <c r="A73" s="15"/>
      <c r="B73" s="16" t="s">
        <v>15</v>
      </c>
      <c r="C73" s="14">
        <v>20</v>
      </c>
      <c r="D73" s="14">
        <v>1.2</v>
      </c>
      <c r="E73" s="4">
        <v>1.36</v>
      </c>
      <c r="F73" s="4">
        <v>0.26</v>
      </c>
      <c r="G73" s="4">
        <v>7.96</v>
      </c>
      <c r="H73" s="3">
        <v>40</v>
      </c>
    </row>
    <row r="74" spans="1:8" ht="15.75" customHeight="1" x14ac:dyDescent="0.25">
      <c r="A74" s="37"/>
      <c r="B74" s="16" t="s">
        <v>55</v>
      </c>
      <c r="C74" s="14">
        <v>180</v>
      </c>
      <c r="D74" s="14">
        <v>30.24</v>
      </c>
      <c r="E74" s="3">
        <f>5*1.8</f>
        <v>9</v>
      </c>
      <c r="F74" s="3">
        <f>3.2*1.8</f>
        <v>5.7600000000000007</v>
      </c>
      <c r="G74" s="3">
        <f>3.5*1.8</f>
        <v>6.3</v>
      </c>
      <c r="H74" s="4">
        <v>113</v>
      </c>
    </row>
    <row r="75" spans="1:8" ht="15.75" customHeight="1" x14ac:dyDescent="0.25">
      <c r="A75" s="23"/>
      <c r="B75" s="25" t="s">
        <v>17</v>
      </c>
      <c r="C75" s="25">
        <f>SUM(C70:C74)</f>
        <v>627</v>
      </c>
      <c r="D75" s="25"/>
      <c r="E75" s="25">
        <f>SUM(E70:E74)</f>
        <v>42.66</v>
      </c>
      <c r="F75" s="25">
        <f>SUM(F70:F74)</f>
        <v>27.360000000000003</v>
      </c>
      <c r="G75" s="25">
        <f>SUM(G70:G74)</f>
        <v>111.50999999999999</v>
      </c>
      <c r="H75" s="31">
        <f>SUM(H70:H74)</f>
        <v>869</v>
      </c>
    </row>
    <row r="76" spans="1:8" ht="15.75" customHeight="1" x14ac:dyDescent="0.25">
      <c r="A76" s="57" t="s">
        <v>56</v>
      </c>
      <c r="B76" s="57"/>
      <c r="C76" s="14"/>
      <c r="D76" s="14"/>
      <c r="E76" s="16"/>
      <c r="F76" s="16"/>
      <c r="G76" s="16"/>
      <c r="H76" s="16"/>
    </row>
    <row r="77" spans="1:8" ht="15.75" customHeight="1" x14ac:dyDescent="0.25">
      <c r="A77" s="15"/>
      <c r="B77" s="16" t="s">
        <v>57</v>
      </c>
      <c r="C77" s="14">
        <v>60</v>
      </c>
      <c r="D77" s="14">
        <v>17.36</v>
      </c>
      <c r="E77" s="4">
        <v>0.48720000000000002</v>
      </c>
      <c r="F77" s="4">
        <v>6.9599999999999995E-2</v>
      </c>
      <c r="G77" s="4">
        <v>1.3224</v>
      </c>
      <c r="H77" s="4">
        <v>25</v>
      </c>
    </row>
    <row r="78" spans="1:8" ht="15.75" customHeight="1" x14ac:dyDescent="0.25">
      <c r="A78" s="15">
        <v>297</v>
      </c>
      <c r="B78" s="16" t="s">
        <v>58</v>
      </c>
      <c r="C78" s="14">
        <v>90</v>
      </c>
      <c r="D78" s="14">
        <v>31.22</v>
      </c>
      <c r="E78" s="4">
        <v>11.3</v>
      </c>
      <c r="F78" s="4">
        <v>10.6</v>
      </c>
      <c r="G78" s="4">
        <v>8.6</v>
      </c>
      <c r="H78" s="4">
        <v>184</v>
      </c>
    </row>
    <row r="79" spans="1:8" ht="15.75" customHeight="1" x14ac:dyDescent="0.25">
      <c r="A79" s="30">
        <v>203</v>
      </c>
      <c r="B79" s="18" t="s">
        <v>59</v>
      </c>
      <c r="C79" s="19">
        <v>150</v>
      </c>
      <c r="D79" s="19">
        <v>11.94</v>
      </c>
      <c r="E79" s="3">
        <v>4.59</v>
      </c>
      <c r="F79" s="3">
        <v>8</v>
      </c>
      <c r="G79" s="3">
        <v>27.5</v>
      </c>
      <c r="H79" s="4">
        <v>202</v>
      </c>
    </row>
    <row r="80" spans="1:8" ht="15.75" customHeight="1" x14ac:dyDescent="0.25">
      <c r="A80" s="15">
        <v>379</v>
      </c>
      <c r="B80" s="16" t="s">
        <v>60</v>
      </c>
      <c r="C80" s="14">
        <v>200</v>
      </c>
      <c r="D80" s="14">
        <v>11.49</v>
      </c>
      <c r="E80" s="4">
        <v>1.6</v>
      </c>
      <c r="F80" s="4">
        <v>2.5</v>
      </c>
      <c r="G80" s="4">
        <v>14.7</v>
      </c>
      <c r="H80" s="4">
        <v>93</v>
      </c>
    </row>
    <row r="81" spans="1:1024" ht="15.75" customHeight="1" x14ac:dyDescent="0.25">
      <c r="A81" s="15"/>
      <c r="B81" s="16" t="s">
        <v>15</v>
      </c>
      <c r="C81" s="14">
        <v>20</v>
      </c>
      <c r="D81" s="14">
        <v>1.2</v>
      </c>
      <c r="E81" s="4">
        <v>1.36</v>
      </c>
      <c r="F81" s="4">
        <v>0.26</v>
      </c>
      <c r="G81" s="4">
        <v>7.96</v>
      </c>
      <c r="H81" s="3">
        <v>40</v>
      </c>
    </row>
    <row r="82" spans="1:1024" ht="15.75" customHeight="1" x14ac:dyDescent="0.25">
      <c r="A82" s="37"/>
      <c r="B82" s="16" t="s">
        <v>14</v>
      </c>
      <c r="C82" s="14">
        <v>20</v>
      </c>
      <c r="D82" s="14">
        <v>1.01</v>
      </c>
      <c r="E82" s="4">
        <v>1.52</v>
      </c>
      <c r="F82" s="4">
        <v>0.16</v>
      </c>
      <c r="G82" s="4">
        <v>9.84</v>
      </c>
      <c r="H82" s="4">
        <v>47</v>
      </c>
    </row>
    <row r="83" spans="1:1024" ht="15.75" customHeight="1" x14ac:dyDescent="0.25">
      <c r="A83" s="15">
        <v>368</v>
      </c>
      <c r="B83" s="16" t="s">
        <v>61</v>
      </c>
      <c r="C83" s="14">
        <v>100</v>
      </c>
      <c r="D83" s="14">
        <v>8.4499999999999993</v>
      </c>
      <c r="E83" s="3">
        <v>0.5</v>
      </c>
      <c r="F83" s="3">
        <v>0.5</v>
      </c>
      <c r="G83" s="3">
        <v>12.25</v>
      </c>
      <c r="H83" s="4">
        <v>59</v>
      </c>
    </row>
    <row r="84" spans="1:1024" ht="15.75" customHeight="1" x14ac:dyDescent="0.25">
      <c r="A84" s="23"/>
      <c r="B84" s="24" t="s">
        <v>17</v>
      </c>
      <c r="C84" s="25">
        <f>SUM(C77:C83)</f>
        <v>640</v>
      </c>
      <c r="D84" s="25"/>
      <c r="E84" s="25">
        <f>SUM(E77:E83)</f>
        <v>21.357200000000002</v>
      </c>
      <c r="F84" s="25">
        <f>SUM(F77:F83)</f>
        <v>22.089600000000001</v>
      </c>
      <c r="G84" s="25">
        <f>SUM(G77:G83)</f>
        <v>82.172399999999996</v>
      </c>
      <c r="H84" s="31">
        <f>SUM(H77:H83)</f>
        <v>650</v>
      </c>
    </row>
    <row r="85" spans="1:1024" ht="15.75" customHeight="1" x14ac:dyDescent="0.25">
      <c r="E85" s="55" t="s">
        <v>1</v>
      </c>
      <c r="F85" s="55"/>
      <c r="G85" s="55"/>
      <c r="H85" s="56" t="s">
        <v>2</v>
      </c>
    </row>
    <row r="86" spans="1:1024" ht="25.5" customHeight="1" x14ac:dyDescent="0.25">
      <c r="E86" s="11" t="s">
        <v>7</v>
      </c>
      <c r="F86" s="11" t="s">
        <v>8</v>
      </c>
      <c r="G86" s="11" t="s">
        <v>9</v>
      </c>
      <c r="H86" s="56"/>
    </row>
    <row r="87" spans="1:1024" s="22" customFormat="1" ht="15.75" customHeight="1" x14ac:dyDescent="0.25">
      <c r="A87" s="41"/>
      <c r="B87" s="42" t="s">
        <v>62</v>
      </c>
      <c r="C87" s="42"/>
      <c r="D87" s="43"/>
      <c r="E87" s="22">
        <f>(E11+E19+E28+E36+E44+E51+E59+E68+E75+E84)/10</f>
        <v>22.916521204819279</v>
      </c>
      <c r="F87" s="22">
        <f>(F11+F19+F28+F36+F44+F51+F59+F68+F75+F84)/10</f>
        <v>22.59376</v>
      </c>
      <c r="G87" s="22">
        <f>(G11+G19+G28+G36+G44+G51+G59+G68+G75+G84)/10</f>
        <v>80.443240000000003</v>
      </c>
      <c r="H87" s="22">
        <f>(H11+H19+H28+H36+H44+H51+H59+H68+H75+H84)/10</f>
        <v>648.9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1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s="5" customFormat="1" ht="15.75" customHeight="1" x14ac:dyDescent="0.3">
      <c r="A88" s="44"/>
      <c r="B88" s="45" t="s">
        <v>63</v>
      </c>
      <c r="C88" s="45"/>
      <c r="D88" s="46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s="5" customFormat="1" ht="15.75" customHeight="1" x14ac:dyDescent="0.3">
      <c r="A89" s="44"/>
      <c r="B89" s="45" t="s">
        <v>64</v>
      </c>
      <c r="C89" s="45"/>
      <c r="D89" s="46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s="5" customFormat="1" ht="15.75" customHeight="1" x14ac:dyDescent="0.3">
      <c r="A90" s="44"/>
      <c r="B90" s="45"/>
      <c r="C90" s="45"/>
      <c r="D90" s="46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15.75" customHeight="1" x14ac:dyDescent="0.25">
      <c r="A91" s="44"/>
      <c r="B91" s="47"/>
      <c r="C91" s="47"/>
      <c r="D91" s="48"/>
      <c r="E91" s="5"/>
      <c r="F91" s="5"/>
      <c r="G91" s="5"/>
      <c r="H91" s="5"/>
    </row>
    <row r="92" spans="1:1024" ht="15.75" customHeight="1" x14ac:dyDescent="0.25">
      <c r="A92" s="44"/>
      <c r="B92" s="47"/>
      <c r="C92" s="47"/>
      <c r="D92" s="48"/>
      <c r="E92" s="5"/>
      <c r="F92" s="5"/>
      <c r="G92" s="5"/>
      <c r="H92" s="5"/>
    </row>
    <row r="93" spans="1:1024" ht="15.75" customHeight="1" x14ac:dyDescent="0.25">
      <c r="A93" s="44"/>
      <c r="B93" s="47"/>
      <c r="C93" s="47"/>
      <c r="D93" s="48"/>
      <c r="E93" s="5"/>
      <c r="F93" s="5"/>
      <c r="G93" s="5"/>
      <c r="H93" s="5"/>
    </row>
    <row r="94" spans="1:1024" ht="15.75" customHeight="1" x14ac:dyDescent="0.25">
      <c r="A94" s="44"/>
      <c r="B94" s="47"/>
      <c r="C94" s="47"/>
      <c r="D94" s="48"/>
      <c r="E94" s="5"/>
      <c r="F94" s="5"/>
      <c r="G94" s="5"/>
      <c r="H94" s="5"/>
    </row>
    <row r="95" spans="1:1024" ht="15.75" customHeight="1" x14ac:dyDescent="0.25">
      <c r="A95" s="44"/>
      <c r="B95" s="47"/>
      <c r="C95" s="47"/>
      <c r="D95" s="48"/>
      <c r="E95" s="5"/>
      <c r="F95" s="5"/>
      <c r="G95" s="5"/>
      <c r="H95" s="5"/>
    </row>
    <row r="96" spans="1:1024" ht="15.75" customHeight="1" x14ac:dyDescent="0.25">
      <c r="A96" s="44"/>
      <c r="B96" s="47"/>
      <c r="C96" s="47"/>
      <c r="D96" s="48"/>
      <c r="E96" s="5"/>
      <c r="F96" s="5"/>
      <c r="G96" s="5"/>
      <c r="H96" s="5"/>
    </row>
    <row r="97" spans="1:21" ht="15.75" customHeight="1" x14ac:dyDescent="0.25">
      <c r="A97" s="44"/>
      <c r="B97" s="47"/>
      <c r="C97" s="47"/>
      <c r="D97" s="48"/>
      <c r="E97" s="5"/>
      <c r="F97" s="5"/>
      <c r="G97" s="5"/>
      <c r="H97" s="5"/>
    </row>
    <row r="98" spans="1:21" ht="15.75" customHeight="1" x14ac:dyDescent="0.25">
      <c r="A98" s="44"/>
      <c r="B98" s="47"/>
      <c r="C98" s="47"/>
      <c r="D98" s="48"/>
      <c r="E98" s="5"/>
      <c r="F98" s="5"/>
      <c r="G98" s="5"/>
      <c r="H98" s="5"/>
    </row>
    <row r="99" spans="1:21" ht="15.75" customHeight="1" x14ac:dyDescent="0.25">
      <c r="A99" s="44"/>
      <c r="B99" s="47"/>
      <c r="C99" s="47"/>
      <c r="D99" s="48"/>
      <c r="E99" s="5"/>
      <c r="F99" s="5"/>
      <c r="G99" s="5"/>
      <c r="H99" s="5"/>
    </row>
    <row r="100" spans="1:21" ht="15.75" customHeight="1" x14ac:dyDescent="0.25">
      <c r="A100" s="44"/>
      <c r="B100" s="47"/>
      <c r="C100" s="47"/>
      <c r="D100" s="48"/>
      <c r="E100" s="5"/>
      <c r="F100" s="5"/>
      <c r="G100" s="5"/>
      <c r="H100" s="5"/>
    </row>
    <row r="101" spans="1:21" ht="15.75" customHeight="1" x14ac:dyDescent="0.25">
      <c r="A101" s="44"/>
      <c r="B101" s="47"/>
      <c r="C101" s="47"/>
      <c r="D101" s="48"/>
      <c r="E101" s="5"/>
      <c r="F101" s="5"/>
      <c r="G101" s="5"/>
      <c r="H101" s="5"/>
      <c r="U101" s="5" t="s">
        <v>65</v>
      </c>
    </row>
    <row r="102" spans="1:21" ht="15.75" customHeight="1" x14ac:dyDescent="0.25">
      <c r="A102" s="44"/>
      <c r="B102" s="47"/>
      <c r="C102" s="47"/>
      <c r="D102" s="48"/>
      <c r="E102" s="5"/>
      <c r="F102" s="5"/>
      <c r="G102" s="5"/>
      <c r="H102" s="5"/>
    </row>
    <row r="103" spans="1:21" ht="15.75" customHeight="1" x14ac:dyDescent="0.25">
      <c r="A103" s="44"/>
      <c r="B103" s="47"/>
      <c r="C103" s="47"/>
      <c r="D103" s="48"/>
      <c r="E103" s="5"/>
      <c r="F103" s="5"/>
      <c r="G103" s="5"/>
      <c r="H103" s="5"/>
    </row>
    <row r="104" spans="1:21" ht="15.75" customHeight="1" x14ac:dyDescent="0.25">
      <c r="A104" s="44"/>
      <c r="B104" s="47"/>
      <c r="C104" s="47"/>
      <c r="D104" s="48"/>
      <c r="E104" s="5"/>
      <c r="F104" s="5"/>
      <c r="G104" s="5"/>
      <c r="H104" s="5"/>
    </row>
    <row r="105" spans="1:21" ht="15.75" customHeight="1" x14ac:dyDescent="0.25">
      <c r="A105" s="44"/>
      <c r="B105" s="47"/>
      <c r="C105" s="47"/>
    </row>
    <row r="106" spans="1:21" ht="15.75" customHeight="1" x14ac:dyDescent="0.25">
      <c r="A106" s="44"/>
      <c r="B106" s="47"/>
      <c r="C106" s="47"/>
    </row>
    <row r="107" spans="1:21" ht="15.75" customHeight="1" x14ac:dyDescent="0.25">
      <c r="A107" s="44"/>
      <c r="B107" s="47"/>
      <c r="C107" s="47"/>
    </row>
    <row r="108" spans="1:21" ht="15.75" customHeight="1" x14ac:dyDescent="0.25">
      <c r="A108" s="44"/>
      <c r="B108" s="47"/>
      <c r="C108" s="47"/>
    </row>
    <row r="109" spans="1:21" ht="15.75" customHeight="1" x14ac:dyDescent="0.25">
      <c r="A109" s="44"/>
      <c r="B109" s="47"/>
      <c r="C109" s="47"/>
    </row>
    <row r="110" spans="1:21" ht="15.75" customHeight="1" x14ac:dyDescent="0.25">
      <c r="A110" s="44"/>
      <c r="B110" s="47"/>
      <c r="C110" s="47"/>
    </row>
    <row r="111" spans="1:21" ht="15.75" customHeight="1" x14ac:dyDescent="0.25">
      <c r="A111" s="44"/>
      <c r="B111" s="47"/>
      <c r="C111" s="47"/>
    </row>
    <row r="112" spans="1:21" ht="15.75" customHeight="1" x14ac:dyDescent="0.25">
      <c r="A112" s="44"/>
      <c r="B112" s="47"/>
      <c r="C112" s="47"/>
    </row>
    <row r="113" spans="1:1024" ht="15.75" customHeight="1" x14ac:dyDescent="0.25">
      <c r="A113" s="44"/>
      <c r="B113" s="47"/>
      <c r="C113" s="47"/>
    </row>
    <row r="114" spans="1:1024" ht="15.75" customHeight="1" x14ac:dyDescent="0.25">
      <c r="A114" s="44"/>
      <c r="B114" s="47"/>
      <c r="C114" s="47"/>
    </row>
    <row r="115" spans="1:1024" ht="15.75" customHeight="1" x14ac:dyDescent="0.25">
      <c r="A115" s="44"/>
      <c r="B115" s="47"/>
      <c r="C115" s="47"/>
    </row>
    <row r="116" spans="1:1024" ht="15.75" customHeight="1" x14ac:dyDescent="0.25">
      <c r="A116" s="44"/>
      <c r="B116" s="47"/>
      <c r="C116" s="47"/>
    </row>
    <row r="117" spans="1:1024" ht="15.75" customHeight="1" x14ac:dyDescent="0.25">
      <c r="A117" s="44"/>
      <c r="B117" s="47"/>
      <c r="C117" s="47"/>
    </row>
    <row r="118" spans="1:1024" s="52" customFormat="1" ht="15.75" customHeight="1" x14ac:dyDescent="0.25">
      <c r="A118" s="49"/>
      <c r="B118" s="50"/>
      <c r="C118" s="50"/>
      <c r="D118" s="51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3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</sheetData>
  <mergeCells count="14">
    <mergeCell ref="A69:B69"/>
    <mergeCell ref="A76:B76"/>
    <mergeCell ref="E85:G85"/>
    <mergeCell ref="H85:H86"/>
    <mergeCell ref="A29:B29"/>
    <mergeCell ref="A37:B37"/>
    <mergeCell ref="A45:B45"/>
    <mergeCell ref="A52:B52"/>
    <mergeCell ref="A60:B60"/>
    <mergeCell ref="B1:H2"/>
    <mergeCell ref="E3:G3"/>
    <mergeCell ref="H3:H4"/>
    <mergeCell ref="A12:B12"/>
    <mergeCell ref="A20:B20"/>
  </mergeCells>
  <pageMargins left="0.62986111111111098" right="0.23611111111111099" top="0.74791666666666701" bottom="0.74791666666666701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Цикличное меню март 1-4кл</vt:lpstr>
      <vt:lpstr>'Цикличное меню март 1-4кл'!Print_Area_0</vt:lpstr>
      <vt:lpstr>'Цикличное меню март 1-4кл'!Print_Area_0_0</vt:lpstr>
      <vt:lpstr>'Цикличное меню март 1-4кл'!Print_Area_0_0_0</vt:lpstr>
      <vt:lpstr>'Цикличное меню март 1-4кл'!Print_Area_0_0_0_0</vt:lpstr>
      <vt:lpstr>'Цикличное меню март 1-4кл'!Print_Area_0_0_0_0_0</vt:lpstr>
      <vt:lpstr>'Цикличное меню март 1-4кл'!Print_Area_0_0_0_0_0_0</vt:lpstr>
      <vt:lpstr>'Цикличное меню март 1-4кл'!Print_Area_0_0_0_0_0_0_0</vt:lpstr>
      <vt:lpstr>'Цикличное меню март 1-4кл'!Область_печати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14</cp:revision>
  <cp:lastPrinted>2021-03-04T12:49:25Z</cp:lastPrinted>
  <dcterms:created xsi:type="dcterms:W3CDTF">2006-09-16T00:00:00Z</dcterms:created>
  <dcterms:modified xsi:type="dcterms:W3CDTF">2021-05-22T08:29:21Z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